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раздел 1" sheetId="1" r:id="rId1"/>
    <sheet name="раздел 2" sheetId="2" r:id="rId2"/>
    <sheet name="раздел 3" sheetId="3" r:id="rId3"/>
  </sheets>
  <definedNames>
    <definedName name="Print_Titles" localSheetId="2">'раздел 3'!$5:$5</definedName>
    <definedName name="_xlnm.Print_Area" localSheetId="0">'раздел 1'!$A$1:$T$26</definedName>
  </definedNames>
  <calcPr calcId="144525"/>
</workbook>
</file>

<file path=xl/calcChain.xml><?xml version="1.0" encoding="utf-8"?>
<calcChain xmlns="http://schemas.openxmlformats.org/spreadsheetml/2006/main">
  <c r="K30" i="3" l="1"/>
  <c r="I30" i="3"/>
  <c r="G30" i="3"/>
  <c r="K27" i="3"/>
  <c r="I27" i="3"/>
  <c r="G27" i="3"/>
  <c r="K24" i="3"/>
  <c r="I24" i="3"/>
  <c r="G24" i="3"/>
  <c r="K21" i="3"/>
  <c r="K31" i="3" s="1"/>
  <c r="I21" i="3"/>
  <c r="I31" i="3" s="1"/>
  <c r="G21" i="3"/>
  <c r="K17" i="3"/>
  <c r="K35" i="3" s="1"/>
  <c r="I17" i="3"/>
  <c r="G17" i="3"/>
  <c r="I14" i="3"/>
  <c r="G14" i="3"/>
  <c r="K13" i="3"/>
  <c r="K14" i="3" s="1"/>
  <c r="K34" i="3" s="1"/>
  <c r="I11" i="3"/>
  <c r="G11" i="3"/>
  <c r="K9" i="3"/>
  <c r="K10" i="3" s="1"/>
  <c r="K8" i="3"/>
  <c r="K32" i="3" s="1"/>
  <c r="I8" i="3"/>
  <c r="I18" i="3" s="1"/>
  <c r="G8" i="3"/>
  <c r="S14" i="1"/>
  <c r="P14" i="1"/>
  <c r="N14" i="1"/>
  <c r="M14" i="1"/>
  <c r="L14" i="1"/>
  <c r="K14" i="1"/>
  <c r="I14" i="1"/>
  <c r="H14" i="1"/>
  <c r="G14" i="1"/>
  <c r="F14" i="1"/>
  <c r="E14" i="1"/>
  <c r="D14" i="1"/>
  <c r="C14" i="1"/>
  <c r="R13" i="1"/>
  <c r="Q13" i="1"/>
  <c r="O13" i="1"/>
  <c r="J13" i="1"/>
  <c r="R12" i="1"/>
  <c r="Q12" i="1"/>
  <c r="O12" i="1" s="1"/>
  <c r="O14" i="1" s="1"/>
  <c r="J12" i="1"/>
  <c r="B11" i="1"/>
  <c r="C11" i="1" s="1"/>
  <c r="Q14" i="1" l="1"/>
  <c r="R14" i="1"/>
  <c r="J14" i="1"/>
  <c r="G31" i="3"/>
  <c r="G18" i="3"/>
  <c r="K11" i="3"/>
  <c r="K33" i="3" s="1"/>
  <c r="K36" i="3" s="1"/>
  <c r="K18" i="3" l="1"/>
</calcChain>
</file>

<file path=xl/sharedStrings.xml><?xml version="1.0" encoding="utf-8"?>
<sst xmlns="http://schemas.openxmlformats.org/spreadsheetml/2006/main" count="155" uniqueCount="82">
  <si>
    <t>Приложение 3</t>
  </si>
  <si>
    <t xml:space="preserve">к Соглашению о предоставлении субсидии из бюджета Удмуртской Республики                                                                                      бюджету муниципального образования  в Удмуртской Республике                                                                                                                             от «1» февраля  2024 года № 05-17 ЭС
</t>
  </si>
  <si>
    <t>ОТЧЕТ ОБ ИСПОЛЬЗОВАНИИ СУБСИДИИ ⃰</t>
  </si>
  <si>
    <r>
      <t xml:space="preserve">Раздел 1. Отчет о расходах бюджета </t>
    </r>
    <r>
      <rPr>
        <b/>
        <i/>
        <sz val="12"/>
        <color indexed="2"/>
        <rFont val="Times New Roman"/>
      </rPr>
      <t xml:space="preserve"> </t>
    </r>
    <r>
      <rPr>
        <b/>
        <sz val="12"/>
        <rFont val="Times New Roman"/>
      </rPr>
      <t>муниципального образования "Муниципальный округ Селтинский район Удмуртской Республики,</t>
    </r>
    <r>
      <rPr>
        <sz val="12"/>
        <rFont val="Times New Roman"/>
      </rPr>
      <t xml:space="preserve"> </t>
    </r>
    <r>
      <rPr>
        <b/>
        <sz val="12"/>
        <rFont val="Times New Roman"/>
      </rPr>
      <t xml:space="preserve">в целях софинансирования которых предоставлена Субсидия, </t>
    </r>
  </si>
  <si>
    <t>руб.</t>
  </si>
  <si>
    <t>№ п/п</t>
  </si>
  <si>
    <t>Наименование мероприятия</t>
  </si>
  <si>
    <t>Полный объём финансирования. предусмотренный соглашением</t>
  </si>
  <si>
    <t>Фактически поступило в бюджет муниципального образования</t>
  </si>
  <si>
    <t>Фактически использовано средств на отчетную дату, в том числе:</t>
  </si>
  <si>
    <t>Остатки неиспользованных средств по состоянию на отчётную дату</t>
  </si>
  <si>
    <t>Причины не освоения объёма финансирования</t>
  </si>
  <si>
    <t>Всего</t>
  </si>
  <si>
    <t>федеральный бюджет</t>
  </si>
  <si>
    <t>республиканский бюджет</t>
  </si>
  <si>
    <t>местный бюджет</t>
  </si>
  <si>
    <t>внебюджетные средства</t>
  </si>
  <si>
    <t xml:space="preserve">Реализация мероприятий по восстановлению и устройству сетей уличного освещения в муниципальном образовании в Удмуртской Республике </t>
  </si>
  <si>
    <t>экономия при заключении МК</t>
  </si>
  <si>
    <t xml:space="preserve">Разработка и (или) ежегодная актуализация схем теплоснабжения в муниципальном образовании в Удмуртской Республике </t>
  </si>
  <si>
    <t>ВСЕГО</t>
  </si>
  <si>
    <r>
      <rPr>
        <sz val="10"/>
        <color theme="1"/>
        <rFont val="Times New Roman"/>
      </rPr>
      <t xml:space="preserve">***  - фактическая сумма доведенных лимитов по состоянию на 14/15 января 2025 года.          </t>
    </r>
    <r>
      <rPr>
        <sz val="10"/>
        <color indexed="2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</rPr>
      <t>Примечание: ⃰ Отчет об использовании субсидии не учитывает  расходы бюджета муниципального образования сверх Соглашения (Приложения 1 Соглашения), который отражается в разделе 3 отчета Соглапшения "Реестр документов, подтверждающих выполнение мероприятий  муниципальной программы энергосбережения и повышения энергетической эффективности".</t>
    </r>
  </si>
  <si>
    <t xml:space="preserve"> </t>
  </si>
  <si>
    <t>Глава муниципального образования</t>
  </si>
  <si>
    <r>
      <rPr>
        <sz val="12"/>
        <rFont val="Calibri"/>
      </rPr>
      <t>«Муниципальный округ Селтинский район УР</t>
    </r>
    <r>
      <rPr>
        <sz val="12"/>
        <rFont val="Times New Roman"/>
      </rPr>
      <t xml:space="preserve"> </t>
    </r>
    <r>
      <rPr>
        <sz val="12"/>
        <rFont val="Calibri"/>
      </rPr>
      <t>»</t>
    </r>
    <r>
      <rPr>
        <sz val="12"/>
        <rFont val="Times New Roman"/>
      </rPr>
      <t xml:space="preserve">                       _____________________  / Протопопов В.А.  /</t>
    </r>
  </si>
  <si>
    <t xml:space="preserve">                                                                                                       М.П.</t>
  </si>
  <si>
    <t>Руководитель финансового органа муниципального образования</t>
  </si>
  <si>
    <t>«Муниципальный округ Селтинский район УР»                       ________________  / Кормишина Т.П.  /</t>
  </si>
  <si>
    <t xml:space="preserve">Исполнитель   Рябова С.А. </t>
  </si>
  <si>
    <t>контактный тел. 8(34159) 3-16-90_________________</t>
  </si>
  <si>
    <t>Раздел 2. Сведения о достижении  показателей результативности</t>
  </si>
  <si>
    <t>Наименование целевого показателя результативности</t>
  </si>
  <si>
    <t>Единица измерения</t>
  </si>
  <si>
    <t xml:space="preserve"> Значение целевого показателя результативности</t>
  </si>
  <si>
    <t>причина отклонения</t>
  </si>
  <si>
    <t>план</t>
  </si>
  <si>
    <t>факт</t>
  </si>
  <si>
    <t>1.</t>
  </si>
  <si>
    <t>Замена светильников на энергоэффективные</t>
  </si>
  <si>
    <t>шт</t>
  </si>
  <si>
    <t>Установка шкафов автоматизированной системы управления наружным освещением</t>
  </si>
  <si>
    <t>шт.</t>
  </si>
  <si>
    <t>2.</t>
  </si>
  <si>
    <t>количество разработанных и (или) актуализированных схем системы теплоснабжения</t>
  </si>
  <si>
    <t>ед.</t>
  </si>
  <si>
    <t>«Муниципальный округ Селтинский район УР»                       __________________  / Протопопов В.А.  /</t>
  </si>
  <si>
    <t>Раздел 3. Реестр документов, подтверждающих выполнение мероприятий муниципальной программы энергосбережения и повышения энергетической эффективности</t>
  </si>
  <si>
    <t>Наименование мероприятия в соответствии с соглашением о предоставлении субсидии</t>
  </si>
  <si>
    <t xml:space="preserve">Источник финансирования </t>
  </si>
  <si>
    <t>Объём финансирования мероприятия в соответствии с соглашением о предоставлении субсидии, тыс. руб.</t>
  </si>
  <si>
    <t>Наименование, дата заключения и номер договора (контракта, соглашения) на реализацию мероприятия</t>
  </si>
  <si>
    <t>Предмет договора (контракта, соглашения)</t>
  </si>
  <si>
    <t>Сумма договора (контракта, соглашения) (руб.)</t>
  </si>
  <si>
    <t>Наименование, дата подписания и номер акта об исполнении обязательств по договору (контракту, соглашению)</t>
  </si>
  <si>
    <t>Сумма акта (руб.)</t>
  </si>
  <si>
    <t>Дата направления и номер платёжного документа</t>
  </si>
  <si>
    <t>Сумма платёжного документа, (руб.)</t>
  </si>
  <si>
    <t>бюджет УР</t>
  </si>
  <si>
    <t>КС-2 №1 от  02.09.2024; КС-3 №1 от 02.09.2024;    Акт от 14.10.2024 № 220;             КС-2 №1 от 25.11.2024, КС-3 № 1 от 25.11.2024</t>
  </si>
  <si>
    <t>Акт № 1  - 123983,64;  акт №2 - 178000,00;   акт № 3 - 811196,54</t>
  </si>
  <si>
    <t>МК-123983,64; МК-178000,00; МК-811196,54</t>
  </si>
  <si>
    <t>КС-2 №1 от  02.09.2024; КС-3 №1 от 02.09.2024;    Акт от 14.10.2024 № 1;             КС-2 №1 от 25.11.2024, КС-3 № 1 от 25.11.2024</t>
  </si>
  <si>
    <t>Акт № 1  - 123983,64;  акт №1 - 178000,00;   акт № 1 - 811196,54</t>
  </si>
  <si>
    <t>Итого</t>
  </si>
  <si>
    <t>Соглашение о предоставлении субсидии из бюджета УР бюджету МО в УР от 01.02.2024 № 05-17ЭС МК от 03.08.2024 № 1813500000124013475</t>
  </si>
  <si>
    <t>Акт оказанных услуг от 19.11.2024 № 14</t>
  </si>
  <si>
    <t xml:space="preserve">пл. пор. от 18.12.2024 № 3106 </t>
  </si>
  <si>
    <t>Соглашение о предоставлении субсидии из бюджета УР бюджету МО в УР от 01.02.2024 № 05-17ЭС        МК от 03.08.2024 № 1813500000124013475</t>
  </si>
  <si>
    <t xml:space="preserve">пл. пор. От 18.12.2024 № 3107 </t>
  </si>
  <si>
    <t>/Протопопов В.А.</t>
  </si>
  <si>
    <t>/ Кормишина Т.П.</t>
  </si>
  <si>
    <t>«___» _________________ 20__ г.</t>
  </si>
  <si>
    <t>МК-123983,64;        МК-178000,00;      МК-811196,54</t>
  </si>
  <si>
    <t>по состоянию на  01 февраля 2025 г.</t>
  </si>
  <si>
    <t>пл. пор. от 27.09.2024 № 2282   пл. пор. от 25.11.2024 №2769    пл. пор. от 19.12.2024 № 3151</t>
  </si>
  <si>
    <t>по состоянию на 1 февраля 2025 года</t>
  </si>
  <si>
    <t xml:space="preserve">                                      Глава  муниципального образования</t>
  </si>
  <si>
    <t xml:space="preserve">                                                                        Руководитель финансового органа муниципального образования</t>
  </si>
  <si>
    <t xml:space="preserve">                                         "Муниципальный округ Селтинский район УР"</t>
  </si>
  <si>
    <t xml:space="preserve">                               «___» _________________ 20__ г.</t>
  </si>
  <si>
    <t>Пл. пор. от 27.09.2024 № 2281   Пл. пор. от 25.11.2024 №2768    Пл. пор. от 19.12.2024 № 3150 Заявка на возврат № 5 от   21.01.2025; Поручение о перечислении на счет от 23.01.2025</t>
  </si>
  <si>
    <t>Соглашение о предоставлении субсидии из бюджета УР бюджету МО в УР от 01.02.2024 № 05-17ЭС МК от 12.08.2024 № 0813500000124012214; МК от 24.09.2024 № 0813500000124015948; МК от 05.11.2024 № 0813500000124018415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</si>
</sst>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theme="1"/>
      <name val="Arial Cyr"/>
    </font>
    <font>
      <sz val="10"/>
      <name val="Times New Roman"/>
    </font>
    <font>
      <sz val="12"/>
      <name val="Times New Roman"/>
    </font>
    <font>
      <sz val="12"/>
      <name val="Arial Cyr"/>
    </font>
    <font>
      <b/>
      <sz val="12"/>
      <name val="Times New Roman"/>
    </font>
    <font>
      <b/>
      <sz val="12"/>
      <name val="Arial Cyr"/>
    </font>
    <font>
      <b/>
      <sz val="14"/>
      <name val="Times New Roman"/>
    </font>
    <font>
      <sz val="14"/>
      <name val="Times New Roman"/>
    </font>
    <font>
      <sz val="11"/>
      <name val="Calibri"/>
    </font>
    <font>
      <sz val="10"/>
      <color theme="1"/>
      <name val="Times New Roman"/>
    </font>
    <font>
      <sz val="12"/>
      <name val="Nimbus Roman"/>
    </font>
    <font>
      <sz val="10"/>
      <name val="Nimbus Roman"/>
    </font>
    <font>
      <sz val="12"/>
      <color theme="1"/>
      <name val="Times New Roman"/>
    </font>
    <font>
      <b/>
      <sz val="12"/>
      <name val="Nimbus Roman"/>
    </font>
    <font>
      <sz val="12"/>
      <color theme="1"/>
      <name val="Nimbus Roman"/>
    </font>
    <font>
      <sz val="9"/>
      <name val="Nimbus Roman"/>
    </font>
    <font>
      <sz val="10"/>
      <color theme="1"/>
      <name val="Nimbus Roman"/>
    </font>
    <font>
      <b/>
      <i/>
      <sz val="12"/>
      <color indexed="2"/>
      <name val="Times New Roman"/>
    </font>
    <font>
      <sz val="10"/>
      <color indexed="2"/>
      <name val="Times New Roman"/>
    </font>
    <font>
      <sz val="12"/>
      <name val="Calibri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0" xfId="0" applyFont="1"/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12" fillId="0" borderId="8" xfId="0" applyFont="1" applyBorder="1"/>
    <xf numFmtId="0" fontId="9" fillId="0" borderId="8" xfId="0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top" wrapText="1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/>
    <xf numFmtId="0" fontId="2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13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selection activeCell="V23" sqref="V23"/>
    </sheetView>
  </sheetViews>
  <sheetFormatPr defaultRowHeight="12.75" customHeight="1"/>
  <cols>
    <col min="1" max="1" width="5" customWidth="1"/>
    <col min="2" max="2" width="33.42578125" customWidth="1"/>
    <col min="3" max="3" width="11.85546875" customWidth="1"/>
    <col min="4" max="4" width="8.7109375" customWidth="1"/>
    <col min="5" max="5" width="10.5703125" customWidth="1"/>
    <col min="6" max="7" width="8.7109375" customWidth="1"/>
    <col min="8" max="8" width="11.85546875" customWidth="1"/>
    <col min="9" max="9" width="12.5703125" customWidth="1"/>
    <col min="10" max="10" width="10.42578125" customWidth="1"/>
    <col min="11" max="11" width="8.7109375" customWidth="1"/>
    <col min="12" max="12" width="11.140625" customWidth="1"/>
    <col min="13" max="13" width="9.85546875" customWidth="1"/>
    <col min="14" max="14" width="8.7109375" customWidth="1"/>
    <col min="15" max="15" width="10.140625" customWidth="1"/>
    <col min="16" max="16" width="8.7109375" customWidth="1"/>
    <col min="17" max="17" width="9.7109375" customWidth="1"/>
    <col min="18" max="19" width="8.7109375" customWidth="1"/>
    <col min="20" max="20" width="19.4257812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5" t="s">
        <v>0</v>
      </c>
      <c r="N1" s="66"/>
      <c r="O1" s="66"/>
      <c r="P1" s="66"/>
      <c r="Q1" s="66"/>
      <c r="R1" s="66"/>
      <c r="S1" s="66"/>
      <c r="T1" s="66"/>
      <c r="U1" s="2"/>
    </row>
    <row r="2" spans="1:21" ht="5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1</v>
      </c>
      <c r="N2" s="68"/>
      <c r="O2" s="68"/>
      <c r="P2" s="68"/>
      <c r="Q2" s="68"/>
      <c r="R2" s="68"/>
      <c r="S2" s="68"/>
      <c r="T2" s="68"/>
    </row>
    <row r="3" spans="1:21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Q3" s="4"/>
      <c r="R3" s="5"/>
      <c r="S3" s="6"/>
      <c r="T3" s="4"/>
    </row>
    <row r="4" spans="1:21" ht="15.7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</row>
    <row r="6" spans="1:21" ht="15.75">
      <c r="A6" s="71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1" ht="15.75">
      <c r="A7" s="73" t="s">
        <v>73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ht="21.75" customHeight="1">
      <c r="A8" s="1"/>
      <c r="B8" s="1"/>
      <c r="C8" s="1"/>
      <c r="D8" s="1"/>
      <c r="E8" s="7"/>
      <c r="F8" s="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4</v>
      </c>
    </row>
    <row r="9" spans="1:21" ht="63" customHeight="1">
      <c r="A9" s="78" t="s">
        <v>5</v>
      </c>
      <c r="B9" s="84" t="s">
        <v>6</v>
      </c>
      <c r="C9" s="75" t="s">
        <v>7</v>
      </c>
      <c r="D9" s="76"/>
      <c r="E9" s="76"/>
      <c r="F9" s="76"/>
      <c r="G9" s="77"/>
      <c r="H9" s="86" t="s">
        <v>8</v>
      </c>
      <c r="I9" s="87"/>
      <c r="J9" s="75" t="s">
        <v>9</v>
      </c>
      <c r="K9" s="76"/>
      <c r="L9" s="76"/>
      <c r="M9" s="76"/>
      <c r="N9" s="77"/>
      <c r="O9" s="75" t="s">
        <v>10</v>
      </c>
      <c r="P9" s="76"/>
      <c r="Q9" s="76"/>
      <c r="R9" s="76"/>
      <c r="S9" s="77"/>
      <c r="T9" s="78" t="s">
        <v>11</v>
      </c>
      <c r="U9" s="3"/>
    </row>
    <row r="10" spans="1:21" ht="105" customHeight="1">
      <c r="A10" s="83"/>
      <c r="B10" s="85"/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13</v>
      </c>
      <c r="I10" s="10" t="s">
        <v>14</v>
      </c>
      <c r="J10" s="10" t="s">
        <v>12</v>
      </c>
      <c r="K10" s="10" t="s">
        <v>13</v>
      </c>
      <c r="L10" s="10" t="s">
        <v>14</v>
      </c>
      <c r="M10" s="11" t="s">
        <v>15</v>
      </c>
      <c r="N10" s="10" t="s">
        <v>16</v>
      </c>
      <c r="O10" s="10" t="s">
        <v>12</v>
      </c>
      <c r="P10" s="10" t="s">
        <v>13</v>
      </c>
      <c r="Q10" s="10" t="s">
        <v>14</v>
      </c>
      <c r="R10" s="10" t="s">
        <v>15</v>
      </c>
      <c r="S10" s="10" t="s">
        <v>16</v>
      </c>
      <c r="T10" s="79"/>
      <c r="U10" s="12"/>
    </row>
    <row r="11" spans="1:21" ht="17.25" customHeight="1">
      <c r="A11" s="13">
        <v>1</v>
      </c>
      <c r="B11" s="13">
        <f>1+A11</f>
        <v>2</v>
      </c>
      <c r="C11" s="13">
        <f>1+B11</f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4">
        <v>18</v>
      </c>
      <c r="S11" s="13">
        <v>19</v>
      </c>
      <c r="T11" s="13">
        <v>20</v>
      </c>
      <c r="U11" s="12"/>
    </row>
    <row r="12" spans="1:21" ht="87" customHeight="1">
      <c r="A12" s="15">
        <v>1</v>
      </c>
      <c r="B12" s="16" t="s">
        <v>17</v>
      </c>
      <c r="C12" s="17">
        <v>1113180.18</v>
      </c>
      <c r="D12" s="17">
        <v>0</v>
      </c>
      <c r="E12" s="18">
        <v>1102048.3799999999</v>
      </c>
      <c r="F12" s="15">
        <v>11131.8</v>
      </c>
      <c r="G12" s="17">
        <v>0</v>
      </c>
      <c r="H12" s="17">
        <v>0</v>
      </c>
      <c r="I12" s="17">
        <v>1102048.57</v>
      </c>
      <c r="J12" s="17">
        <f t="shared" ref="J12:J13" si="0">K12+L12+M12+N12</f>
        <v>1113180.18</v>
      </c>
      <c r="K12" s="17">
        <v>0</v>
      </c>
      <c r="L12" s="17">
        <v>1102048.3799999999</v>
      </c>
      <c r="M12" s="17">
        <v>11131.8</v>
      </c>
      <c r="N12" s="17">
        <v>0</v>
      </c>
      <c r="O12" s="17">
        <f t="shared" ref="O12:O13" si="1">P12+Q12+R12+S12</f>
        <v>0.19000000017695129</v>
      </c>
      <c r="P12" s="17">
        <v>0</v>
      </c>
      <c r="Q12" s="17">
        <f t="shared" ref="Q12:Q13" si="2">I12-L12</f>
        <v>0.19000000017695129</v>
      </c>
      <c r="R12" s="17">
        <f t="shared" ref="R12:R13" si="3">F12-M12</f>
        <v>0</v>
      </c>
      <c r="S12" s="17">
        <v>0</v>
      </c>
      <c r="T12" s="19" t="s">
        <v>18</v>
      </c>
      <c r="U12" s="20"/>
    </row>
    <row r="13" spans="1:21" ht="84.75" customHeight="1">
      <c r="A13" s="15">
        <v>2</v>
      </c>
      <c r="B13" s="16" t="s">
        <v>19</v>
      </c>
      <c r="C13" s="17">
        <v>72062.75</v>
      </c>
      <c r="D13" s="17">
        <v>0</v>
      </c>
      <c r="E13" s="15">
        <v>71342.12</v>
      </c>
      <c r="F13" s="15">
        <v>720.63</v>
      </c>
      <c r="G13" s="17">
        <v>0</v>
      </c>
      <c r="H13" s="17">
        <v>0</v>
      </c>
      <c r="I13" s="17">
        <v>71342.12</v>
      </c>
      <c r="J13" s="17">
        <f t="shared" si="0"/>
        <v>72062.75</v>
      </c>
      <c r="K13" s="17">
        <v>0</v>
      </c>
      <c r="L13" s="17">
        <v>71342.12</v>
      </c>
      <c r="M13" s="17">
        <v>720.63</v>
      </c>
      <c r="N13" s="17">
        <v>0</v>
      </c>
      <c r="O13" s="17">
        <f t="shared" si="1"/>
        <v>0</v>
      </c>
      <c r="P13" s="17">
        <v>0</v>
      </c>
      <c r="Q13" s="17">
        <f t="shared" si="2"/>
        <v>0</v>
      </c>
      <c r="R13" s="17">
        <f t="shared" si="3"/>
        <v>0</v>
      </c>
      <c r="S13" s="17">
        <v>0</v>
      </c>
      <c r="T13" s="15"/>
    </row>
    <row r="14" spans="1:21">
      <c r="A14" s="80" t="s">
        <v>20</v>
      </c>
      <c r="B14" s="81"/>
      <c r="C14" s="17">
        <f t="shared" ref="C14:S14" si="4">SUM(C12:C13)</f>
        <v>1185242.93</v>
      </c>
      <c r="D14" s="17">
        <f t="shared" si="4"/>
        <v>0</v>
      </c>
      <c r="E14" s="17">
        <f t="shared" si="4"/>
        <v>1173390.5</v>
      </c>
      <c r="F14" s="17">
        <f t="shared" si="4"/>
        <v>11852.429999999998</v>
      </c>
      <c r="G14" s="17">
        <f t="shared" si="4"/>
        <v>0</v>
      </c>
      <c r="H14" s="17">
        <f t="shared" si="4"/>
        <v>0</v>
      </c>
      <c r="I14" s="17">
        <f t="shared" si="4"/>
        <v>1173390.69</v>
      </c>
      <c r="J14" s="17">
        <f t="shared" si="4"/>
        <v>1185242.93</v>
      </c>
      <c r="K14" s="17">
        <f t="shared" si="4"/>
        <v>0</v>
      </c>
      <c r="L14" s="17">
        <f t="shared" si="4"/>
        <v>1173390.5</v>
      </c>
      <c r="M14" s="17">
        <f t="shared" si="4"/>
        <v>11852.429999999998</v>
      </c>
      <c r="N14" s="17">
        <f t="shared" si="4"/>
        <v>0</v>
      </c>
      <c r="O14" s="17">
        <f t="shared" si="4"/>
        <v>0.19000000017695129</v>
      </c>
      <c r="P14" s="17">
        <f t="shared" si="4"/>
        <v>0</v>
      </c>
      <c r="Q14" s="17">
        <f t="shared" si="4"/>
        <v>0.19000000017695129</v>
      </c>
      <c r="R14" s="17">
        <f t="shared" si="4"/>
        <v>0</v>
      </c>
      <c r="S14" s="17">
        <f t="shared" si="4"/>
        <v>0</v>
      </c>
      <c r="T14" s="15"/>
    </row>
    <row r="15" spans="1:21" ht="56.25" customHeight="1">
      <c r="A15" s="21"/>
      <c r="B15" s="82" t="s">
        <v>21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22" t="s">
        <v>22</v>
      </c>
      <c r="Q15" s="22"/>
      <c r="R15" s="22"/>
      <c r="S15" s="22"/>
      <c r="T15" s="22"/>
    </row>
    <row r="16" spans="1:21" ht="18.75">
      <c r="A16" s="23"/>
      <c r="B16" s="24" t="s">
        <v>23</v>
      </c>
      <c r="C16" s="23"/>
      <c r="D16" s="23"/>
      <c r="E16" s="23"/>
      <c r="F16" s="23"/>
      <c r="G16" s="23"/>
      <c r="H16" s="23"/>
      <c r="I16" s="23"/>
      <c r="J16" s="23"/>
      <c r="K16" s="23"/>
      <c r="L16" s="1"/>
      <c r="M16" s="1"/>
      <c r="N16" s="1"/>
      <c r="O16" s="1"/>
      <c r="P16" s="1"/>
      <c r="Q16" s="1"/>
      <c r="R16" s="1"/>
      <c r="S16" s="1"/>
      <c r="T16" s="1"/>
    </row>
    <row r="17" spans="1:20" ht="18.75">
      <c r="A17" s="25"/>
      <c r="B17" s="24" t="s">
        <v>24</v>
      </c>
      <c r="C17" s="25"/>
      <c r="D17" s="25"/>
      <c r="E17" s="25"/>
      <c r="F17" s="25"/>
      <c r="G17" s="25"/>
      <c r="H17" s="25"/>
      <c r="I17" s="26"/>
      <c r="J17" s="26"/>
      <c r="K17" s="26"/>
      <c r="L17" s="26"/>
      <c r="M17" s="26"/>
      <c r="N17" s="26"/>
      <c r="O17" s="25"/>
      <c r="P17" s="25"/>
      <c r="Q17" s="25"/>
      <c r="R17" s="25"/>
      <c r="S17" s="25"/>
      <c r="T17" s="25"/>
    </row>
    <row r="18" spans="1:20" ht="18.75">
      <c r="A18" s="1"/>
      <c r="B18" s="24" t="s">
        <v>25</v>
      </c>
      <c r="C18" s="1"/>
      <c r="D18" s="1"/>
      <c r="E18" s="1"/>
      <c r="F18" s="1"/>
      <c r="G18" s="1"/>
      <c r="H18" s="27"/>
      <c r="I18" s="1"/>
      <c r="J18" s="1"/>
      <c r="K18" s="1"/>
      <c r="L18" s="1"/>
      <c r="M18" s="1"/>
      <c r="N18" s="1"/>
      <c r="O18" s="28"/>
      <c r="P18" s="28"/>
      <c r="Q18" s="1"/>
      <c r="R18" s="1"/>
      <c r="S18" s="1"/>
      <c r="T18" s="1"/>
    </row>
    <row r="19" spans="1:20" ht="15.75">
      <c r="A19" s="1"/>
      <c r="B19" s="57" t="s">
        <v>26</v>
      </c>
      <c r="C19" s="60"/>
      <c r="D19" s="60"/>
      <c r="E19" s="60"/>
      <c r="F19" s="60"/>
      <c r="G19" s="60"/>
      <c r="H19" s="60"/>
      <c r="I19" s="60"/>
      <c r="J19" s="60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20.25" customHeight="1">
      <c r="A20" s="1"/>
      <c r="B20" s="57" t="s">
        <v>27</v>
      </c>
      <c r="C20" s="60"/>
      <c r="D20" s="60"/>
      <c r="E20" s="60"/>
      <c r="F20" s="60"/>
      <c r="G20" s="60"/>
      <c r="H20" s="60"/>
      <c r="I20" s="60"/>
      <c r="J20" s="60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>
      <c r="A21" s="1"/>
      <c r="B21" s="57"/>
      <c r="C21" s="60"/>
      <c r="D21" s="60"/>
      <c r="E21" s="60"/>
      <c r="F21" s="60"/>
      <c r="G21" s="60"/>
      <c r="H21" s="60"/>
      <c r="I21" s="60"/>
      <c r="J21" s="60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>
      <c r="A22" s="1"/>
      <c r="B22" s="57" t="s">
        <v>28</v>
      </c>
      <c r="C22" s="60"/>
      <c r="D22" s="60"/>
      <c r="E22" s="60"/>
      <c r="F22" s="60"/>
      <c r="G22" s="60"/>
      <c r="H22" s="60"/>
      <c r="I22" s="60"/>
      <c r="J22" s="60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>
      <c r="A23" s="1"/>
      <c r="B23" s="57" t="s">
        <v>29</v>
      </c>
      <c r="C23" s="60"/>
      <c r="D23" s="60"/>
      <c r="E23" s="60"/>
      <c r="F23" s="60"/>
      <c r="G23" s="60"/>
      <c r="H23" s="60"/>
      <c r="I23" s="60"/>
      <c r="J23" s="60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>
      <c r="A24" s="1"/>
      <c r="B24" s="57"/>
      <c r="C24" s="60"/>
      <c r="D24" s="60"/>
      <c r="E24" s="60"/>
      <c r="F24" s="60"/>
      <c r="G24" s="60"/>
      <c r="H24" s="60"/>
      <c r="I24" s="60"/>
      <c r="J24" s="60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>
      <c r="A25" s="1"/>
      <c r="B25" s="58" t="s">
        <v>71</v>
      </c>
      <c r="C25" s="60"/>
      <c r="D25" s="60"/>
      <c r="E25" s="60"/>
      <c r="F25" s="60"/>
      <c r="G25" s="60"/>
      <c r="H25" s="60"/>
      <c r="I25" s="60"/>
      <c r="J25" s="60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60"/>
      <c r="C26" s="60"/>
      <c r="D26" s="60"/>
      <c r="E26" s="60"/>
      <c r="F26" s="60"/>
      <c r="G26" s="60"/>
      <c r="H26" s="60"/>
      <c r="I26" s="60"/>
      <c r="J26" s="60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.75" customHeight="1"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14">
    <mergeCell ref="O9:S9"/>
    <mergeCell ref="T9:T10"/>
    <mergeCell ref="A14:B14"/>
    <mergeCell ref="B15:O15"/>
    <mergeCell ref="A9:A10"/>
    <mergeCell ref="B9:B10"/>
    <mergeCell ref="C9:G9"/>
    <mergeCell ref="H9:I9"/>
    <mergeCell ref="J9:N9"/>
    <mergeCell ref="M1:T1"/>
    <mergeCell ref="M2:T2"/>
    <mergeCell ref="A4:T4"/>
    <mergeCell ref="A6:T6"/>
    <mergeCell ref="A7:T7"/>
  </mergeCells>
  <pageMargins left="0.15748000000000001" right="0.15748000000000001" top="0.70866099999999987" bottom="0.39370099999999991" header="0.51181100000000002" footer="0.51181100000000002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C18" sqref="C18"/>
    </sheetView>
  </sheetViews>
  <sheetFormatPr defaultRowHeight="12.75" customHeight="1"/>
  <cols>
    <col min="1" max="1" width="7" customWidth="1"/>
    <col min="2" max="2" width="51.7109375" customWidth="1"/>
    <col min="3" max="3" width="46.7109375" customWidth="1"/>
    <col min="4" max="4" width="11.7109375" customWidth="1"/>
    <col min="5" max="6" width="15.7109375" customWidth="1"/>
    <col min="7" max="7" width="16.7109375" customWidth="1"/>
  </cols>
  <sheetData>
    <row r="1" spans="1:13" ht="15.75">
      <c r="A1" s="71" t="s">
        <v>30</v>
      </c>
      <c r="B1" s="91"/>
      <c r="C1" s="91"/>
      <c r="D1" s="91"/>
      <c r="E1" s="91"/>
      <c r="F1" s="91"/>
      <c r="G1" s="91"/>
    </row>
    <row r="2" spans="1:13" ht="15.75">
      <c r="A2" s="92" t="s">
        <v>75</v>
      </c>
      <c r="B2" s="91"/>
      <c r="C2" s="91"/>
      <c r="D2" s="91"/>
      <c r="E2" s="91"/>
      <c r="F2" s="91"/>
      <c r="G2" s="91"/>
    </row>
    <row r="3" spans="1:13" ht="15.75">
      <c r="A3" s="24"/>
      <c r="B3" s="24"/>
      <c r="C3" s="24"/>
      <c r="D3" s="24"/>
      <c r="E3" s="24"/>
      <c r="F3" s="24"/>
    </row>
    <row r="4" spans="1:13" ht="62.25" customHeight="1">
      <c r="A4" s="93" t="s">
        <v>5</v>
      </c>
      <c r="B4" s="93" t="s">
        <v>6</v>
      </c>
      <c r="C4" s="93" t="s">
        <v>31</v>
      </c>
      <c r="D4" s="93" t="s">
        <v>32</v>
      </c>
      <c r="E4" s="93" t="s">
        <v>33</v>
      </c>
      <c r="F4" s="93"/>
      <c r="G4" s="93" t="s">
        <v>34</v>
      </c>
      <c r="H4" s="32"/>
      <c r="I4" s="32"/>
      <c r="J4" s="32"/>
      <c r="K4" s="32"/>
    </row>
    <row r="5" spans="1:13" ht="19.5" customHeight="1">
      <c r="A5" s="94"/>
      <c r="B5" s="94"/>
      <c r="C5" s="94"/>
      <c r="D5" s="94"/>
      <c r="E5" s="34" t="s">
        <v>35</v>
      </c>
      <c r="F5" s="34" t="s">
        <v>36</v>
      </c>
      <c r="G5" s="94"/>
    </row>
    <row r="6" spans="1:13" s="2" customFormat="1" ht="37.5" customHeight="1">
      <c r="A6" s="88" t="s">
        <v>37</v>
      </c>
      <c r="B6" s="78" t="s">
        <v>17</v>
      </c>
      <c r="C6" s="35" t="s">
        <v>38</v>
      </c>
      <c r="D6" s="36" t="s">
        <v>39</v>
      </c>
      <c r="E6" s="34">
        <v>132</v>
      </c>
      <c r="F6" s="34">
        <v>132</v>
      </c>
      <c r="G6" s="33"/>
    </row>
    <row r="7" spans="1:13" s="2" customFormat="1" ht="41.25" customHeight="1">
      <c r="A7" s="89"/>
      <c r="B7" s="90"/>
      <c r="C7" s="37" t="s">
        <v>40</v>
      </c>
      <c r="D7" s="36" t="s">
        <v>41</v>
      </c>
      <c r="E7" s="34">
        <v>15</v>
      </c>
      <c r="F7" s="34">
        <v>15</v>
      </c>
      <c r="G7" s="33"/>
    </row>
    <row r="8" spans="1:13" ht="72" customHeight="1">
      <c r="A8" s="38" t="s">
        <v>42</v>
      </c>
      <c r="B8" s="16" t="s">
        <v>19</v>
      </c>
      <c r="C8" s="16" t="s">
        <v>43</v>
      </c>
      <c r="D8" s="38" t="s">
        <v>44</v>
      </c>
      <c r="E8" s="31">
        <v>1</v>
      </c>
      <c r="F8" s="31">
        <v>1</v>
      </c>
      <c r="G8" s="39"/>
    </row>
    <row r="9" spans="1:13" ht="15.75">
      <c r="A9" s="40"/>
      <c r="B9" s="41"/>
      <c r="C9" s="41"/>
      <c r="D9" s="41"/>
      <c r="E9" s="41"/>
      <c r="F9" s="41"/>
      <c r="G9" s="42"/>
      <c r="H9" s="42"/>
      <c r="I9" s="42"/>
      <c r="J9" s="42"/>
      <c r="K9" s="42"/>
      <c r="L9" s="42"/>
      <c r="M9" s="42"/>
    </row>
    <row r="10" spans="1:13" ht="15.75">
      <c r="A10" s="41"/>
      <c r="B10" s="41"/>
      <c r="C10" s="41"/>
      <c r="D10" s="41" t="s">
        <v>22</v>
      </c>
      <c r="E10" s="41"/>
      <c r="F10" s="41"/>
      <c r="G10" s="42"/>
      <c r="H10" s="42"/>
      <c r="I10" s="42"/>
      <c r="J10" s="42"/>
      <c r="K10" s="42"/>
      <c r="L10" s="42"/>
      <c r="M10" s="42"/>
    </row>
    <row r="11" spans="1:13" ht="15.75">
      <c r="A11" s="41"/>
      <c r="B11" s="41"/>
      <c r="C11" s="41"/>
      <c r="D11" s="41"/>
      <c r="E11" s="41"/>
      <c r="F11" s="41"/>
      <c r="G11" s="42"/>
      <c r="H11" s="42"/>
      <c r="I11" s="42"/>
      <c r="J11" s="42"/>
      <c r="K11" s="42"/>
      <c r="L11" s="42"/>
      <c r="M11" s="42"/>
    </row>
    <row r="12" spans="1:13" ht="15.75">
      <c r="A12" s="24" t="s">
        <v>23</v>
      </c>
      <c r="B12" s="41"/>
      <c r="C12" s="41"/>
      <c r="D12" s="41"/>
      <c r="E12" s="41"/>
      <c r="F12" s="41"/>
      <c r="G12" s="42"/>
      <c r="H12" s="42"/>
      <c r="I12" s="42"/>
      <c r="J12" s="42"/>
      <c r="K12" s="42"/>
      <c r="L12" s="42"/>
      <c r="M12" s="42"/>
    </row>
    <row r="13" spans="1:13" ht="15.75">
      <c r="A13" s="57" t="s">
        <v>45</v>
      </c>
      <c r="B13" s="59"/>
      <c r="C13" s="59"/>
      <c r="D13" s="59"/>
      <c r="E13" s="41"/>
      <c r="F13" s="41"/>
      <c r="G13" s="42"/>
      <c r="H13" s="42"/>
      <c r="I13" s="42"/>
      <c r="J13" s="42"/>
      <c r="K13" s="42"/>
      <c r="L13" s="42"/>
      <c r="M13" s="42"/>
    </row>
    <row r="14" spans="1:13" ht="15.75">
      <c r="A14" s="30" t="s">
        <v>25</v>
      </c>
      <c r="B14" s="43"/>
      <c r="C14" s="59"/>
      <c r="D14" s="41"/>
      <c r="E14" s="41"/>
      <c r="F14" s="41"/>
      <c r="G14" s="42"/>
      <c r="H14" s="42"/>
      <c r="I14" s="42"/>
      <c r="J14" s="42"/>
      <c r="K14" s="42"/>
      <c r="L14" s="42"/>
      <c r="M14" s="42"/>
    </row>
    <row r="15" spans="1:13" ht="15.75">
      <c r="A15" s="41"/>
      <c r="B15" s="41"/>
      <c r="C15" s="41"/>
      <c r="D15" s="41"/>
      <c r="E15" s="41"/>
      <c r="F15" s="41"/>
      <c r="G15" s="42"/>
      <c r="H15" s="42"/>
      <c r="I15" s="42"/>
      <c r="J15" s="42"/>
      <c r="K15" s="42"/>
      <c r="L15" s="42"/>
      <c r="M15" s="42"/>
    </row>
    <row r="16" spans="1:13" ht="15.75">
      <c r="A16" s="41"/>
      <c r="B16" s="41"/>
      <c r="C16" s="41"/>
      <c r="D16" s="41"/>
      <c r="E16" s="41"/>
      <c r="F16" s="41"/>
      <c r="G16" s="42"/>
      <c r="H16" s="42"/>
      <c r="I16" s="42"/>
      <c r="J16" s="42"/>
      <c r="K16" s="42"/>
      <c r="L16" s="42"/>
      <c r="M16" s="42"/>
    </row>
    <row r="17" spans="1:13" ht="18.75">
      <c r="A17" s="29"/>
      <c r="B17" s="29"/>
      <c r="C17" s="29"/>
      <c r="D17" s="29"/>
      <c r="E17" s="29"/>
      <c r="F17" s="29"/>
      <c r="G17" s="42"/>
      <c r="H17" s="42"/>
      <c r="I17" s="42"/>
      <c r="J17" s="42"/>
      <c r="K17" s="42"/>
      <c r="L17" s="42"/>
      <c r="M17" s="42"/>
    </row>
    <row r="18" spans="1:13" ht="18.75">
      <c r="A18" s="29"/>
      <c r="B18" s="29"/>
      <c r="C18" s="29"/>
      <c r="D18" s="29"/>
      <c r="E18" s="29"/>
      <c r="F18" s="29"/>
      <c r="G18" s="42"/>
      <c r="H18" s="42"/>
      <c r="I18" s="42"/>
      <c r="J18" s="42"/>
      <c r="K18" s="42"/>
      <c r="L18" s="42"/>
      <c r="M18" s="42"/>
    </row>
    <row r="19" spans="1:13" ht="18.75">
      <c r="A19" s="29"/>
      <c r="B19" s="29"/>
      <c r="C19" s="29"/>
      <c r="D19" s="29"/>
      <c r="E19" s="29"/>
      <c r="F19" s="29"/>
      <c r="G19" s="42"/>
      <c r="H19" s="42"/>
      <c r="I19" s="42"/>
      <c r="J19" s="42"/>
      <c r="K19" s="42"/>
      <c r="L19" s="42"/>
      <c r="M19" s="42"/>
    </row>
    <row r="20" spans="1:13" ht="18.75">
      <c r="A20" s="29"/>
      <c r="B20" s="29"/>
      <c r="C20" s="29"/>
      <c r="D20" s="29"/>
      <c r="E20" s="29"/>
      <c r="F20" s="29"/>
      <c r="G20" s="42"/>
      <c r="H20" s="42"/>
      <c r="I20" s="42"/>
      <c r="J20" s="42"/>
      <c r="K20" s="42"/>
      <c r="L20" s="42"/>
      <c r="M20" s="42"/>
    </row>
    <row r="21" spans="1:13" ht="18.75">
      <c r="A21" s="29"/>
      <c r="B21" s="29"/>
      <c r="C21" s="29"/>
      <c r="D21" s="29"/>
      <c r="E21" s="29"/>
      <c r="F21" s="29"/>
      <c r="G21" s="42"/>
      <c r="H21" s="42"/>
      <c r="I21" s="42"/>
      <c r="J21" s="42"/>
      <c r="K21" s="42"/>
      <c r="L21" s="42"/>
      <c r="M21" s="42"/>
    </row>
    <row r="22" spans="1:13" ht="18.75">
      <c r="A22" s="26"/>
      <c r="B22" s="26"/>
      <c r="C22" s="26"/>
      <c r="D22" s="26"/>
      <c r="E22" s="26"/>
      <c r="F22" s="26"/>
    </row>
  </sheetData>
  <mergeCells count="10">
    <mergeCell ref="A6:A7"/>
    <mergeCell ref="B6:B7"/>
    <mergeCell ref="A1:G1"/>
    <mergeCell ref="A2:G2"/>
    <mergeCell ref="A4:A5"/>
    <mergeCell ref="B4:B5"/>
    <mergeCell ref="C4:C5"/>
    <mergeCell ref="D4:D5"/>
    <mergeCell ref="E4:F4"/>
    <mergeCell ref="G4:G5"/>
  </mergeCells>
  <pageMargins left="0.70866099999999987" right="0.70866099999999987" top="0.748031" bottom="0.748031" header="0.31496099999999999" footer="0.314960999999999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31" workbookViewId="0">
      <selection activeCell="K41" sqref="K41"/>
    </sheetView>
  </sheetViews>
  <sheetFormatPr defaultRowHeight="12.75" customHeight="1"/>
  <cols>
    <col min="1" max="1" width="4.28515625" customWidth="1"/>
    <col min="2" max="2" width="20.42578125" customWidth="1"/>
    <col min="3" max="3" width="11.5703125" customWidth="1"/>
    <col min="4" max="4" width="16.85546875" customWidth="1"/>
    <col min="5" max="5" width="17" customWidth="1"/>
    <col min="6" max="6" width="14" customWidth="1"/>
    <col min="7" max="7" width="14.42578125" customWidth="1"/>
    <col min="8" max="8" width="14" customWidth="1"/>
    <col min="9" max="9" width="11.7109375" customWidth="1"/>
    <col min="10" max="10" width="12.7109375" customWidth="1"/>
    <col min="11" max="11" width="14.42578125" customWidth="1"/>
  </cols>
  <sheetData>
    <row r="1" spans="1:12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80">
      <c r="A4" s="44" t="s">
        <v>5</v>
      </c>
      <c r="B4" s="44" t="s">
        <v>47</v>
      </c>
      <c r="C4" s="44" t="s">
        <v>48</v>
      </c>
      <c r="D4" s="44" t="s">
        <v>49</v>
      </c>
      <c r="E4" s="44" t="s">
        <v>50</v>
      </c>
      <c r="F4" s="44" t="s">
        <v>51</v>
      </c>
      <c r="G4" s="44" t="s">
        <v>52</v>
      </c>
      <c r="H4" s="44" t="s">
        <v>53</v>
      </c>
      <c r="I4" s="44" t="s">
        <v>54</v>
      </c>
      <c r="J4" s="44" t="s">
        <v>55</v>
      </c>
      <c r="K4" s="44" t="s">
        <v>56</v>
      </c>
      <c r="L4" s="45"/>
    </row>
    <row r="5" spans="1:12" ht="1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5"/>
    </row>
    <row r="6" spans="1:12" ht="13.5" customHeight="1">
      <c r="A6" s="96">
        <v>1</v>
      </c>
      <c r="B6" s="96" t="s">
        <v>17</v>
      </c>
      <c r="C6" s="98" t="s">
        <v>13</v>
      </c>
      <c r="D6" s="96"/>
      <c r="E6" s="46"/>
      <c r="F6" s="46"/>
      <c r="G6" s="46"/>
      <c r="H6" s="46"/>
      <c r="I6" s="46"/>
      <c r="J6" s="46"/>
      <c r="K6" s="46"/>
      <c r="L6" s="45"/>
    </row>
    <row r="7" spans="1:12" ht="15">
      <c r="A7" s="97"/>
      <c r="B7" s="97"/>
      <c r="C7" s="98"/>
      <c r="D7" s="99"/>
      <c r="E7" s="46"/>
      <c r="F7" s="46"/>
      <c r="G7" s="46"/>
      <c r="H7" s="46"/>
      <c r="I7" s="46"/>
      <c r="J7" s="46"/>
      <c r="K7" s="46"/>
      <c r="L7" s="45"/>
    </row>
    <row r="8" spans="1:12" ht="18.75" customHeight="1">
      <c r="A8" s="97"/>
      <c r="B8" s="97"/>
      <c r="C8" s="98"/>
      <c r="D8" s="100"/>
      <c r="E8" s="101" t="s">
        <v>12</v>
      </c>
      <c r="F8" s="102"/>
      <c r="G8" s="47">
        <f>SUM(G6:G7)</f>
        <v>0</v>
      </c>
      <c r="H8" s="46" t="s">
        <v>12</v>
      </c>
      <c r="I8" s="47">
        <f>SUM(I6:I7)</f>
        <v>0</v>
      </c>
      <c r="J8" s="46" t="s">
        <v>12</v>
      </c>
      <c r="K8" s="47">
        <f>K6+K7</f>
        <v>0</v>
      </c>
      <c r="L8" s="45"/>
    </row>
    <row r="9" spans="1:12" ht="242.25" customHeight="1">
      <c r="A9" s="97"/>
      <c r="B9" s="97"/>
      <c r="C9" s="96" t="s">
        <v>57</v>
      </c>
      <c r="D9" s="103">
        <v>1102048.3799999999</v>
      </c>
      <c r="E9" s="106" t="s">
        <v>81</v>
      </c>
      <c r="F9" s="108" t="s">
        <v>17</v>
      </c>
      <c r="G9" s="48" t="s">
        <v>72</v>
      </c>
      <c r="H9" s="110" t="s">
        <v>58</v>
      </c>
      <c r="I9" s="112" t="s">
        <v>59</v>
      </c>
      <c r="J9" s="110" t="s">
        <v>80</v>
      </c>
      <c r="K9" s="47">
        <f>SUM(122743.8+176220+803084.58)</f>
        <v>1102048.3799999999</v>
      </c>
      <c r="L9" s="45"/>
    </row>
    <row r="10" spans="1:12" ht="18.75" customHeight="1">
      <c r="A10" s="97"/>
      <c r="B10" s="97"/>
      <c r="C10" s="99"/>
      <c r="D10" s="104"/>
      <c r="E10" s="107"/>
      <c r="F10" s="109"/>
      <c r="G10" s="49">
        <v>1113180.18</v>
      </c>
      <c r="H10" s="111"/>
      <c r="I10" s="113"/>
      <c r="J10" s="111"/>
      <c r="K10" s="47">
        <f>K9</f>
        <v>1102048.3799999999</v>
      </c>
      <c r="L10" s="45"/>
    </row>
    <row r="11" spans="1:12" ht="30" customHeight="1">
      <c r="A11" s="97"/>
      <c r="B11" s="97"/>
      <c r="C11" s="100"/>
      <c r="D11" s="105"/>
      <c r="E11" s="98" t="s">
        <v>12</v>
      </c>
      <c r="F11" s="98"/>
      <c r="G11" s="47">
        <f>SUM(G9:G10)</f>
        <v>1113180.18</v>
      </c>
      <c r="H11" s="46" t="s">
        <v>12</v>
      </c>
      <c r="I11" s="47">
        <f>SUM(I9:I10)</f>
        <v>0</v>
      </c>
      <c r="J11" s="46" t="s">
        <v>12</v>
      </c>
      <c r="K11" s="47">
        <f>SUM(K9+K8)</f>
        <v>1102048.3799999999</v>
      </c>
      <c r="L11" s="45"/>
    </row>
    <row r="12" spans="1:12" ht="34.5" customHeight="1">
      <c r="A12" s="97"/>
      <c r="B12" s="97"/>
      <c r="C12" s="96" t="s">
        <v>15</v>
      </c>
      <c r="D12" s="103">
        <v>11131.8</v>
      </c>
      <c r="E12" s="46"/>
      <c r="F12" s="46"/>
      <c r="G12" s="47"/>
      <c r="H12" s="46"/>
      <c r="I12" s="47"/>
      <c r="J12" s="46"/>
      <c r="K12" s="47"/>
      <c r="L12" s="45"/>
    </row>
    <row r="13" spans="1:12" ht="242.25" customHeight="1">
      <c r="A13" s="97"/>
      <c r="B13" s="97"/>
      <c r="C13" s="99"/>
      <c r="D13" s="104"/>
      <c r="E13" s="50" t="s">
        <v>81</v>
      </c>
      <c r="F13" s="50" t="s">
        <v>17</v>
      </c>
      <c r="G13" s="48" t="s">
        <v>60</v>
      </c>
      <c r="H13" s="51" t="s">
        <v>61</v>
      </c>
      <c r="I13" s="48" t="s">
        <v>62</v>
      </c>
      <c r="J13" s="50" t="s">
        <v>74</v>
      </c>
      <c r="K13" s="47">
        <f>SUM(1239.84+1780+8111.96)</f>
        <v>11131.8</v>
      </c>
      <c r="L13" s="45"/>
    </row>
    <row r="14" spans="1:12" ht="32.25" customHeight="1">
      <c r="A14" s="97"/>
      <c r="B14" s="97"/>
      <c r="C14" s="100"/>
      <c r="D14" s="105"/>
      <c r="E14" s="98" t="s">
        <v>12</v>
      </c>
      <c r="F14" s="98"/>
      <c r="G14" s="47">
        <f>SUM(G12:G13)</f>
        <v>0</v>
      </c>
      <c r="H14" s="46" t="s">
        <v>12</v>
      </c>
      <c r="I14" s="47">
        <f>SUM(I12:I13)</f>
        <v>0</v>
      </c>
      <c r="J14" s="46" t="s">
        <v>12</v>
      </c>
      <c r="K14" s="47">
        <f>K12+K13</f>
        <v>11131.8</v>
      </c>
      <c r="L14" s="45"/>
    </row>
    <row r="15" spans="1:12" ht="15">
      <c r="A15" s="97"/>
      <c r="B15" s="97"/>
      <c r="C15" s="96" t="s">
        <v>16</v>
      </c>
      <c r="D15" s="96"/>
      <c r="E15" s="46"/>
      <c r="F15" s="46"/>
      <c r="G15" s="47"/>
      <c r="H15" s="46"/>
      <c r="I15" s="47"/>
      <c r="J15" s="46"/>
      <c r="K15" s="47"/>
      <c r="L15" s="45"/>
    </row>
    <row r="16" spans="1:12" ht="15">
      <c r="A16" s="97"/>
      <c r="B16" s="97"/>
      <c r="C16" s="97"/>
      <c r="D16" s="99"/>
      <c r="E16" s="46"/>
      <c r="F16" s="46"/>
      <c r="G16" s="47">
        <v>0</v>
      </c>
      <c r="H16" s="46"/>
      <c r="I16" s="47"/>
      <c r="J16" s="46"/>
      <c r="K16" s="47"/>
      <c r="L16" s="45"/>
    </row>
    <row r="17" spans="1:12" ht="15">
      <c r="A17" s="97"/>
      <c r="B17" s="97"/>
      <c r="C17" s="114"/>
      <c r="D17" s="100"/>
      <c r="E17" s="98" t="s">
        <v>12</v>
      </c>
      <c r="F17" s="98"/>
      <c r="G17" s="47">
        <f>SUM(G15:G16)</f>
        <v>0</v>
      </c>
      <c r="H17" s="46" t="s">
        <v>12</v>
      </c>
      <c r="I17" s="47">
        <f>SUM(I15:I16)</f>
        <v>0</v>
      </c>
      <c r="J17" s="46" t="s">
        <v>12</v>
      </c>
      <c r="K17" s="47">
        <f>K15+K16</f>
        <v>0</v>
      </c>
      <c r="L17" s="45"/>
    </row>
    <row r="18" spans="1:12" ht="19.5" customHeight="1">
      <c r="A18" s="52"/>
      <c r="B18" s="52"/>
      <c r="C18" s="98" t="s">
        <v>63</v>
      </c>
      <c r="D18" s="115"/>
      <c r="E18" s="115"/>
      <c r="F18" s="115"/>
      <c r="G18" s="47">
        <f>G8+G11+G14+G17</f>
        <v>1113180.18</v>
      </c>
      <c r="H18" s="46" t="s">
        <v>63</v>
      </c>
      <c r="I18" s="47">
        <f>I8+I11+I14+I17</f>
        <v>0</v>
      </c>
      <c r="J18" s="46" t="s">
        <v>63</v>
      </c>
      <c r="K18" s="47">
        <f>K8+K11+K14+K17</f>
        <v>1113180.18</v>
      </c>
      <c r="L18" s="45"/>
    </row>
    <row r="19" spans="1:12" ht="15">
      <c r="A19" s="97">
        <v>2</v>
      </c>
      <c r="B19" s="97" t="s">
        <v>19</v>
      </c>
      <c r="C19" s="98" t="s">
        <v>13</v>
      </c>
      <c r="D19" s="96"/>
      <c r="E19" s="46"/>
      <c r="F19" s="46"/>
      <c r="G19" s="47"/>
      <c r="H19" s="46"/>
      <c r="I19" s="47"/>
      <c r="J19" s="46"/>
      <c r="K19" s="47"/>
      <c r="L19" s="45"/>
    </row>
    <row r="20" spans="1:12" ht="15">
      <c r="A20" s="97"/>
      <c r="B20" s="97"/>
      <c r="C20" s="98"/>
      <c r="D20" s="99"/>
      <c r="E20" s="46"/>
      <c r="F20" s="46"/>
      <c r="G20" s="47"/>
      <c r="H20" s="46"/>
      <c r="I20" s="47"/>
      <c r="J20" s="46"/>
      <c r="K20" s="47"/>
      <c r="L20" s="45"/>
    </row>
    <row r="21" spans="1:12" ht="15">
      <c r="A21" s="97"/>
      <c r="B21" s="97"/>
      <c r="C21" s="98"/>
      <c r="D21" s="100"/>
      <c r="E21" s="101" t="s">
        <v>12</v>
      </c>
      <c r="F21" s="102"/>
      <c r="G21" s="47">
        <f>SUM(G19:G20)</f>
        <v>0</v>
      </c>
      <c r="H21" s="46" t="s">
        <v>12</v>
      </c>
      <c r="I21" s="47">
        <f>SUM(I19:I20)</f>
        <v>0</v>
      </c>
      <c r="J21" s="46" t="s">
        <v>12</v>
      </c>
      <c r="K21" s="47">
        <f>K19+K20</f>
        <v>0</v>
      </c>
      <c r="L21" s="45"/>
    </row>
    <row r="22" spans="1:12" ht="15">
      <c r="A22" s="97"/>
      <c r="B22" s="97"/>
      <c r="C22" s="96" t="s">
        <v>57</v>
      </c>
      <c r="D22" s="116">
        <v>71342.12</v>
      </c>
      <c r="E22" s="46"/>
      <c r="F22" s="53"/>
      <c r="G22" s="49"/>
      <c r="H22" s="53"/>
      <c r="I22" s="49"/>
      <c r="J22" s="53"/>
      <c r="K22" s="47"/>
      <c r="L22" s="45"/>
    </row>
    <row r="23" spans="1:12" ht="181.5" customHeight="1">
      <c r="A23" s="97"/>
      <c r="B23" s="97"/>
      <c r="C23" s="99"/>
      <c r="D23" s="99"/>
      <c r="E23" s="50" t="s">
        <v>64</v>
      </c>
      <c r="F23" s="50" t="s">
        <v>19</v>
      </c>
      <c r="G23" s="48">
        <v>72062.75</v>
      </c>
      <c r="H23" s="51" t="s">
        <v>65</v>
      </c>
      <c r="I23" s="48">
        <v>71342.12</v>
      </c>
      <c r="J23" s="50" t="s">
        <v>66</v>
      </c>
      <c r="K23" s="47">
        <v>71342.12</v>
      </c>
      <c r="L23" s="45"/>
    </row>
    <row r="24" spans="1:12" ht="27" customHeight="1">
      <c r="A24" s="97"/>
      <c r="B24" s="97"/>
      <c r="C24" s="100"/>
      <c r="D24" s="100"/>
      <c r="E24" s="101" t="s">
        <v>12</v>
      </c>
      <c r="F24" s="102"/>
      <c r="G24" s="47">
        <f>SUM(G22:G23)</f>
        <v>72062.75</v>
      </c>
      <c r="H24" s="46" t="s">
        <v>12</v>
      </c>
      <c r="I24" s="47">
        <f>SUM(I22:I23)</f>
        <v>71342.12</v>
      </c>
      <c r="J24" s="46" t="s">
        <v>12</v>
      </c>
      <c r="K24" s="47">
        <f>K22+K23</f>
        <v>71342.12</v>
      </c>
      <c r="L24" s="45"/>
    </row>
    <row r="25" spans="1:12" ht="165" customHeight="1">
      <c r="A25" s="97"/>
      <c r="B25" s="97"/>
      <c r="C25" s="96" t="s">
        <v>15</v>
      </c>
      <c r="D25" s="116">
        <v>720.63</v>
      </c>
      <c r="E25" s="50" t="s">
        <v>67</v>
      </c>
      <c r="F25" s="50" t="s">
        <v>19</v>
      </c>
      <c r="G25" s="48"/>
      <c r="H25" s="51" t="s">
        <v>65</v>
      </c>
      <c r="I25" s="54">
        <v>720.63</v>
      </c>
      <c r="J25" s="50" t="s">
        <v>68</v>
      </c>
      <c r="K25" s="47">
        <v>720.63</v>
      </c>
      <c r="L25" s="45"/>
    </row>
    <row r="26" spans="1:12" ht="15">
      <c r="A26" s="97"/>
      <c r="B26" s="97"/>
      <c r="C26" s="99"/>
      <c r="D26" s="99"/>
      <c r="E26" s="46"/>
      <c r="F26" s="46"/>
      <c r="G26" s="47"/>
      <c r="H26" s="46"/>
      <c r="I26" s="47"/>
      <c r="J26" s="46"/>
      <c r="K26" s="47"/>
      <c r="L26" s="45"/>
    </row>
    <row r="27" spans="1:12" ht="15">
      <c r="A27" s="97"/>
      <c r="B27" s="97"/>
      <c r="C27" s="100"/>
      <c r="D27" s="100"/>
      <c r="E27" s="101" t="s">
        <v>12</v>
      </c>
      <c r="F27" s="102"/>
      <c r="G27" s="47">
        <f>SUM(G25:G26)</f>
        <v>0</v>
      </c>
      <c r="H27" s="46" t="s">
        <v>12</v>
      </c>
      <c r="I27" s="47">
        <f>SUM(I25:I26)</f>
        <v>720.63</v>
      </c>
      <c r="J27" s="46" t="s">
        <v>12</v>
      </c>
      <c r="K27" s="47">
        <f>K25+K26</f>
        <v>720.63</v>
      </c>
      <c r="L27" s="45"/>
    </row>
    <row r="28" spans="1:12" ht="15.75" customHeight="1">
      <c r="A28" s="97"/>
      <c r="B28" s="97"/>
      <c r="C28" s="96" t="s">
        <v>16</v>
      </c>
      <c r="D28" s="96"/>
      <c r="E28" s="46"/>
      <c r="F28" s="46"/>
      <c r="G28" s="47"/>
      <c r="H28" s="46"/>
      <c r="I28" s="47"/>
      <c r="J28" s="46"/>
      <c r="K28" s="47"/>
      <c r="L28" s="45"/>
    </row>
    <row r="29" spans="1:12" ht="15">
      <c r="A29" s="97"/>
      <c r="B29" s="97"/>
      <c r="C29" s="97"/>
      <c r="D29" s="117"/>
      <c r="E29" s="46"/>
      <c r="F29" s="46"/>
      <c r="G29" s="47"/>
      <c r="H29" s="46"/>
      <c r="I29" s="47"/>
      <c r="J29" s="46"/>
      <c r="K29" s="47"/>
      <c r="L29" s="45"/>
    </row>
    <row r="30" spans="1:12" ht="15">
      <c r="A30" s="97"/>
      <c r="B30" s="97"/>
      <c r="C30" s="114"/>
      <c r="D30" s="118"/>
      <c r="E30" s="101" t="s">
        <v>12</v>
      </c>
      <c r="F30" s="102"/>
      <c r="G30" s="47">
        <f>SUM(G28:G29)</f>
        <v>0</v>
      </c>
      <c r="H30" s="46" t="s">
        <v>12</v>
      </c>
      <c r="I30" s="47">
        <f>SUM(I28:I29)</f>
        <v>0</v>
      </c>
      <c r="J30" s="46" t="s">
        <v>12</v>
      </c>
      <c r="K30" s="55">
        <f>K28+K29</f>
        <v>0</v>
      </c>
      <c r="L30" s="45"/>
    </row>
    <row r="31" spans="1:12" ht="15">
      <c r="A31" s="52"/>
      <c r="B31" s="52"/>
      <c r="C31" s="98" t="s">
        <v>63</v>
      </c>
      <c r="D31" s="115"/>
      <c r="E31" s="115"/>
      <c r="F31" s="115"/>
      <c r="G31" s="47">
        <f>G21+G24+G27+G30</f>
        <v>72062.75</v>
      </c>
      <c r="H31" s="46" t="s">
        <v>63</v>
      </c>
      <c r="I31" s="47">
        <f>I21+I24+I27+I30</f>
        <v>72062.75</v>
      </c>
      <c r="J31" s="46" t="s">
        <v>63</v>
      </c>
      <c r="K31" s="47">
        <f>K21+K24+K27+K30</f>
        <v>72062.75</v>
      </c>
      <c r="L31" s="45"/>
    </row>
    <row r="32" spans="1:12" ht="15">
      <c r="A32" s="119"/>
      <c r="B32" s="122" t="s">
        <v>63</v>
      </c>
      <c r="C32" s="125" t="s">
        <v>13</v>
      </c>
      <c r="D32" s="125"/>
      <c r="E32" s="125"/>
      <c r="F32" s="125"/>
      <c r="G32" s="125"/>
      <c r="H32" s="125"/>
      <c r="I32" s="125"/>
      <c r="J32" s="125"/>
      <c r="K32" s="55">
        <f>K8+K21</f>
        <v>0</v>
      </c>
      <c r="L32" s="45"/>
    </row>
    <row r="33" spans="1:12" ht="15">
      <c r="A33" s="120"/>
      <c r="B33" s="123"/>
      <c r="C33" s="126" t="s">
        <v>57</v>
      </c>
      <c r="D33" s="127"/>
      <c r="E33" s="127"/>
      <c r="F33" s="127"/>
      <c r="G33" s="127"/>
      <c r="H33" s="127"/>
      <c r="I33" s="127"/>
      <c r="J33" s="128"/>
      <c r="K33" s="64">
        <f>K11+K24</f>
        <v>1173390.5</v>
      </c>
      <c r="L33" s="45"/>
    </row>
    <row r="34" spans="1:12" ht="15">
      <c r="A34" s="120"/>
      <c r="B34" s="123"/>
      <c r="C34" s="126" t="s">
        <v>15</v>
      </c>
      <c r="D34" s="127"/>
      <c r="E34" s="127"/>
      <c r="F34" s="127"/>
      <c r="G34" s="127"/>
      <c r="H34" s="127"/>
      <c r="I34" s="127"/>
      <c r="J34" s="128"/>
      <c r="K34" s="55">
        <f>K14+K27</f>
        <v>11852.429999999998</v>
      </c>
      <c r="L34" s="45"/>
    </row>
    <row r="35" spans="1:12" ht="15">
      <c r="A35" s="120"/>
      <c r="B35" s="123"/>
      <c r="C35" s="126" t="s">
        <v>16</v>
      </c>
      <c r="D35" s="127"/>
      <c r="E35" s="127"/>
      <c r="F35" s="127"/>
      <c r="G35" s="127"/>
      <c r="H35" s="127"/>
      <c r="I35" s="127"/>
      <c r="J35" s="128"/>
      <c r="K35" s="55">
        <f>K17+K30</f>
        <v>0</v>
      </c>
      <c r="L35" s="45"/>
    </row>
    <row r="36" spans="1:12" ht="15">
      <c r="A36" s="121"/>
      <c r="B36" s="124"/>
      <c r="C36" s="125" t="s">
        <v>20</v>
      </c>
      <c r="D36" s="125"/>
      <c r="E36" s="125"/>
      <c r="F36" s="125"/>
      <c r="G36" s="125"/>
      <c r="H36" s="125"/>
      <c r="I36" s="125"/>
      <c r="J36" s="125"/>
      <c r="K36" s="64">
        <f>SUM(K32:K35)</f>
        <v>1185242.93</v>
      </c>
      <c r="L36" s="45"/>
    </row>
    <row r="37" spans="1:12" ht="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45"/>
    </row>
    <row r="38" spans="1:12" ht="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5"/>
    </row>
    <row r="39" spans="1:12" ht="15.75">
      <c r="A39" s="62"/>
      <c r="B39" s="62" t="s">
        <v>76</v>
      </c>
      <c r="C39" s="62"/>
      <c r="D39" s="62"/>
      <c r="E39" s="62"/>
      <c r="F39" s="62"/>
      <c r="G39" s="62"/>
      <c r="H39" s="62"/>
      <c r="I39" s="62"/>
      <c r="J39" s="62"/>
      <c r="K39" s="56"/>
      <c r="L39" s="45"/>
    </row>
    <row r="40" spans="1:12" ht="15.75">
      <c r="A40" s="62"/>
      <c r="B40" s="62" t="s">
        <v>78</v>
      </c>
      <c r="C40" s="62"/>
      <c r="D40" s="62"/>
      <c r="E40" s="62"/>
      <c r="F40" s="62"/>
      <c r="G40" s="62"/>
      <c r="H40" s="62"/>
      <c r="I40" s="62" t="s">
        <v>69</v>
      </c>
      <c r="J40" s="62"/>
      <c r="K40" s="56"/>
      <c r="L40" s="45"/>
    </row>
    <row r="41" spans="1:12" ht="15.75">
      <c r="A41" s="62"/>
      <c r="B41" s="62" t="s">
        <v>25</v>
      </c>
      <c r="C41" s="62"/>
      <c r="D41" s="62"/>
      <c r="E41" s="62"/>
      <c r="F41" s="62"/>
      <c r="G41" s="62"/>
      <c r="H41" s="62"/>
      <c r="I41" s="62"/>
      <c r="J41" s="62"/>
      <c r="K41" s="56"/>
      <c r="L41" s="45"/>
    </row>
    <row r="42" spans="1:12" ht="15.7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56"/>
      <c r="L42" s="45"/>
    </row>
    <row r="43" spans="1:12" ht="15.75">
      <c r="A43" s="62"/>
      <c r="B43" s="62" t="s">
        <v>77</v>
      </c>
      <c r="C43" s="62"/>
      <c r="D43" s="62"/>
      <c r="E43" s="62"/>
      <c r="F43" s="62"/>
      <c r="G43" s="62"/>
      <c r="H43" s="62"/>
      <c r="I43" s="62"/>
      <c r="J43" s="62"/>
      <c r="K43" s="56"/>
      <c r="L43" s="45"/>
    </row>
    <row r="44" spans="1:12" ht="15.75">
      <c r="A44" s="62"/>
      <c r="B44" s="62" t="s">
        <v>78</v>
      </c>
      <c r="C44" s="62"/>
      <c r="D44" s="62"/>
      <c r="E44" s="62"/>
      <c r="F44" s="63" t="s">
        <v>22</v>
      </c>
      <c r="G44" s="63"/>
      <c r="H44" s="63"/>
      <c r="I44" s="62" t="s">
        <v>70</v>
      </c>
      <c r="J44" s="62"/>
      <c r="K44" s="56"/>
      <c r="L44" s="45"/>
    </row>
    <row r="45" spans="1:12" ht="15.7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56"/>
      <c r="L45" s="45"/>
    </row>
    <row r="46" spans="1:12" ht="15.75">
      <c r="A46" s="62"/>
      <c r="B46" s="62" t="s">
        <v>79</v>
      </c>
      <c r="C46" s="62"/>
      <c r="D46" s="62"/>
      <c r="E46" s="62"/>
      <c r="F46" s="62"/>
      <c r="G46" s="62"/>
      <c r="H46" s="62"/>
      <c r="I46" s="62"/>
      <c r="J46" s="62"/>
      <c r="K46" s="56"/>
      <c r="L46" s="45"/>
    </row>
    <row r="47" spans="1:12" ht="15.7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56"/>
      <c r="L47" s="45"/>
    </row>
  </sheetData>
  <mergeCells count="43">
    <mergeCell ref="C31:F31"/>
    <mergeCell ref="A32:A36"/>
    <mergeCell ref="B32:B36"/>
    <mergeCell ref="C32:J32"/>
    <mergeCell ref="C33:J33"/>
    <mergeCell ref="C34:J34"/>
    <mergeCell ref="C35:J35"/>
    <mergeCell ref="C36:J36"/>
    <mergeCell ref="A19:A30"/>
    <mergeCell ref="B19:B30"/>
    <mergeCell ref="C19:C21"/>
    <mergeCell ref="D19:D21"/>
    <mergeCell ref="E21:F21"/>
    <mergeCell ref="C22:C24"/>
    <mergeCell ref="D22:D24"/>
    <mergeCell ref="E24:F24"/>
    <mergeCell ref="C25:C27"/>
    <mergeCell ref="D25:D27"/>
    <mergeCell ref="E27:F27"/>
    <mergeCell ref="C28:C30"/>
    <mergeCell ref="D28:D30"/>
    <mergeCell ref="E30:F30"/>
    <mergeCell ref="E14:F14"/>
    <mergeCell ref="C15:C17"/>
    <mergeCell ref="D15:D17"/>
    <mergeCell ref="E17:F17"/>
    <mergeCell ref="C18:F18"/>
    <mergeCell ref="A1:L3"/>
    <mergeCell ref="A6:A17"/>
    <mergeCell ref="B6:B17"/>
    <mergeCell ref="C6:C8"/>
    <mergeCell ref="D6:D8"/>
    <mergeCell ref="E8:F8"/>
    <mergeCell ref="C9:C11"/>
    <mergeCell ref="D9:D11"/>
    <mergeCell ref="E9:E10"/>
    <mergeCell ref="F9:F10"/>
    <mergeCell ref="H9:H10"/>
    <mergeCell ref="I9:I10"/>
    <mergeCell ref="J9:J10"/>
    <mergeCell ref="E11:F11"/>
    <mergeCell ref="C12:C14"/>
    <mergeCell ref="D12:D14"/>
  </mergeCells>
  <pageMargins left="0.31496099999999999" right="0.31496099999999999" top="0.748031" bottom="0.748031" header="0.31496099999999999" footer="0.31496099999999999"/>
  <pageSetup paperSize="9" scale="6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3'!Print_Titles</vt:lpstr>
      <vt:lpstr>'раздел 1'!Область_печати</vt:lpstr>
    </vt:vector>
  </TitlesOfParts>
  <Company>Минтопэнерго УР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2</cp:revision>
  <cp:lastPrinted>2025-02-07T05:15:35Z</cp:lastPrinted>
  <dcterms:created xsi:type="dcterms:W3CDTF">2011-10-24T11:24:00Z</dcterms:created>
  <dcterms:modified xsi:type="dcterms:W3CDTF">2025-03-04T04:17:46Z</dcterms:modified>
  <cp:version>917504</cp:version>
</cp:coreProperties>
</file>