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Мониторинг финансового менеджмента ГРБС 2025\Мониторинг ГРБС 2024 год\"/>
    </mc:Choice>
  </mc:AlternateContent>
  <xr:revisionPtr revIDLastSave="0" documentId="13_ncr:1_{D92C160E-1B40-48E3-8234-FEB97CBBF616}" xr6:coauthVersionLast="36" xr6:coauthVersionMax="36" xr10:uidLastSave="{00000000-0000-0000-0000-000000000000}"/>
  <bookViews>
    <workbookView xWindow="0" yWindow="0" windowWidth="21570" windowHeight="7395" xr2:uid="{00000000-000D-0000-FFFF-FFFF00000000}"/>
  </bookViews>
  <sheets>
    <sheet name="Итоговая оценка" sheetId="1" r:id="rId1"/>
    <sheet name="Лист1" sheetId="2" r:id="rId2"/>
  </sheets>
  <externalReferences>
    <externalReference r:id="rId3"/>
  </externalReferences>
  <definedNames>
    <definedName name="_xlnm.Print_Titles" localSheetId="0">'Итоговая оценка'!$A:$B</definedName>
    <definedName name="_xlnm.Print_Area" localSheetId="0">'Итоговая оценка'!$A$1:$V$8</definedName>
  </definedNames>
  <calcPr calcId="191029"/>
</workbook>
</file>

<file path=xl/calcChain.xml><?xml version="1.0" encoding="utf-8"?>
<calcChain xmlns="http://schemas.openxmlformats.org/spreadsheetml/2006/main">
  <c r="O6" i="1" l="1"/>
  <c r="Q8" i="1" l="1"/>
  <c r="T7" i="1"/>
  <c r="T6" i="1"/>
  <c r="S6" i="1"/>
  <c r="R6" i="1"/>
  <c r="Q6" i="1"/>
  <c r="T5" i="1"/>
  <c r="R5" i="1"/>
  <c r="U6" i="1" l="1"/>
  <c r="U8" i="1"/>
  <c r="U5" i="1"/>
  <c r="U7" i="1"/>
  <c r="O8" i="1"/>
  <c r="P8" i="1"/>
  <c r="P7" i="1"/>
  <c r="O7" i="1"/>
  <c r="P6" i="1"/>
  <c r="P5" i="1"/>
  <c r="O5" i="1"/>
  <c r="V5" i="1" l="1"/>
  <c r="V6" i="1"/>
  <c r="V7" i="1"/>
  <c r="V8" i="1"/>
</calcChain>
</file>

<file path=xl/sharedStrings.xml><?xml version="1.0" encoding="utf-8"?>
<sst xmlns="http://schemas.openxmlformats.org/spreadsheetml/2006/main" count="37" uniqueCount="27">
  <si>
    <t>РАСЧЕТ ИТОГОВОЙ ОЦЕНКИ</t>
  </si>
  <si>
    <t>код ГРБС</t>
  </si>
  <si>
    <t>Наименование ГРБС</t>
  </si>
  <si>
    <t>Показатель 1. Качество бюджетного планирования</t>
  </si>
  <si>
    <t>Показатель 2. Качество исполнения бюджета</t>
  </si>
  <si>
    <t>Показатель 3. Качество ведения бюджетного (бухгалтерского) учета и составления бюджетной (бухгалтерской) отчетности</t>
  </si>
  <si>
    <t>Показатель 4. Качество организации и осуществления финансового контроля</t>
  </si>
  <si>
    <t>Показатель 5. Качество оказания муниципальных услуг</t>
  </si>
  <si>
    <t>Показатель 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</si>
  <si>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Сумма баллов по всем показателям, S</t>
  </si>
  <si>
    <r>
      <t>Коэффициент уровня сложности, K</t>
    </r>
    <r>
      <rPr>
        <b/>
        <vertAlign val="subscript"/>
        <sz val="11"/>
        <color theme="1"/>
        <rFont val="Calibri"/>
        <family val="2"/>
        <charset val="204"/>
        <scheme val="minor"/>
      </rPr>
      <t>ус</t>
    </r>
  </si>
  <si>
    <r>
      <t>ИТОГОВАЯ ОЦЕНКА
Е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i </t>
    </r>
    <r>
      <rPr>
        <b/>
        <sz val="11"/>
        <color theme="1"/>
        <rFont val="Calibri"/>
        <family val="2"/>
        <charset val="204"/>
        <scheme val="minor"/>
      </rPr>
      <t>=S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f </t>
    </r>
    <r>
      <rPr>
        <b/>
        <sz val="11"/>
        <color theme="1"/>
        <rFont val="Calibri"/>
        <family val="2"/>
        <charset val="204"/>
        <scheme val="minor"/>
      </rPr>
      <t>/S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m </t>
    </r>
    <r>
      <rPr>
        <b/>
        <sz val="11"/>
        <color theme="1"/>
        <rFont val="Calibri"/>
        <family val="2"/>
        <charset val="204"/>
        <scheme val="minor"/>
      </rPr>
      <t xml:space="preserve"> х К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ус </t>
    </r>
    <r>
      <rPr>
        <b/>
        <sz val="11"/>
        <color theme="1"/>
        <rFont val="Calibri"/>
        <family val="2"/>
        <charset val="204"/>
        <scheme val="minor"/>
      </rPr>
      <t>х 100%</t>
    </r>
  </si>
  <si>
    <t>полученный балл</t>
  </si>
  <si>
    <t>максимальный балл</t>
  </si>
  <si>
    <r>
      <t>полученный балл, S</t>
    </r>
    <r>
      <rPr>
        <b/>
        <vertAlign val="subscript"/>
        <sz val="11"/>
        <color theme="1"/>
        <rFont val="Calibri"/>
        <family val="2"/>
        <charset val="204"/>
        <scheme val="minor"/>
      </rPr>
      <t>f</t>
    </r>
  </si>
  <si>
    <r>
      <t>максимальный балл, S</t>
    </r>
    <r>
      <rPr>
        <b/>
        <vertAlign val="subscript"/>
        <sz val="11"/>
        <color theme="1"/>
        <rFont val="Calibri"/>
        <family val="2"/>
        <charset val="204"/>
        <scheme val="minor"/>
      </rPr>
      <t>m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</si>
  <si>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1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</si>
  <si>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</si>
  <si>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3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</si>
  <si>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4</t>
    </r>
  </si>
  <si>
    <t>сумма К/4</t>
  </si>
  <si>
    <t xml:space="preserve">Администрация </t>
  </si>
  <si>
    <t>Совет депутатов</t>
  </si>
  <si>
    <t>Упр.финансов</t>
  </si>
  <si>
    <t xml:space="preserve">Упр.образования </t>
  </si>
  <si>
    <t>Примечание:</t>
  </si>
  <si>
    <t>В случае равенства результатов итоговой оценки качества финансового менеджмента у двух и более главных распорядителей более высокое место присваивается главному распорядителю с большей долей расходов в общем объеме расходов бюджета муниципального образования «Муниципальный округ Селтинский район Удмуртской Республики» за отчетный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</si>
</sst>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vertAlign val="subscript"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0" fontId="2" fillId="5" borderId="5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4" borderId="0" xfId="0" applyFill="1"/>
    <xf numFmtId="0" fontId="2" fillId="0" borderId="0" xfId="0" applyFont="1" applyAlignment="1">
      <alignment horizontal="center"/>
    </xf>
    <xf numFmtId="0" fontId="0" fillId="4" borderId="5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Процентный" xfId="1" builtinId="5"/>
    <cellStyle name="Процентн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AppData\Local\Temp\Rar$DIa0.711\&#1052;&#1086;&#1085;&#1080;&#1090;&#1086;&#1088;&#1080;&#1085;&#1075;%20&#1079;&#1072;%20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о показателям"/>
      <sheetName val="Кус."/>
      <sheetName val="Итоговая оценка"/>
      <sheetName val="РЕЙТИНГ"/>
      <sheetName val="Лист1"/>
    </sheetNames>
    <sheetDataSet>
      <sheetData sheetId="0"/>
      <sheetData sheetId="1">
        <row r="7">
          <cell r="E7">
            <v>1.2</v>
          </cell>
        </row>
        <row r="8">
          <cell r="E8">
            <v>1</v>
          </cell>
        </row>
        <row r="11">
          <cell r="E11">
            <v>1.2</v>
          </cell>
        </row>
        <row r="28">
          <cell r="E28">
            <v>1.2</v>
          </cell>
        </row>
        <row r="29">
          <cell r="E29">
            <v>1</v>
          </cell>
        </row>
        <row r="46">
          <cell r="E46">
            <v>1</v>
          </cell>
        </row>
        <row r="62">
          <cell r="E62">
            <v>1.05</v>
          </cell>
        </row>
        <row r="63">
          <cell r="E63">
            <v>1</v>
          </cell>
        </row>
        <row r="65">
          <cell r="E65">
            <v>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2:V11"/>
  <sheetViews>
    <sheetView tabSelected="1" zoomScaleNormal="100" workbookViewId="0">
      <pane xSplit="2" topLeftCell="E1" activePane="topRight" state="frozenSplit"/>
      <selection pane="topRight" activeCell="A11" sqref="A11:P11"/>
    </sheetView>
  </sheetViews>
  <sheetFormatPr defaultRowHeight="15" x14ac:dyDescent="0.25"/>
  <cols>
    <col min="2" max="2" width="19.85546875" customWidth="1"/>
    <col min="3" max="3" width="13.140625" customWidth="1"/>
    <col min="4" max="4" width="13.42578125" customWidth="1"/>
    <col min="5" max="5" width="13" customWidth="1"/>
    <col min="6" max="6" width="13.28515625" customWidth="1"/>
    <col min="7" max="7" width="12.28515625" customWidth="1"/>
    <col min="8" max="8" width="13.5703125" customWidth="1"/>
    <col min="9" max="9" width="13.28515625" customWidth="1"/>
    <col min="10" max="12" width="13.5703125" customWidth="1"/>
    <col min="13" max="13" width="13.28515625" customWidth="1"/>
    <col min="14" max="14" width="13.42578125" customWidth="1"/>
    <col min="15" max="15" width="11.5703125" customWidth="1"/>
    <col min="16" max="16" width="12.5703125" customWidth="1"/>
    <col min="17" max="17" width="7.140625" style="16" customWidth="1"/>
    <col min="18" max="18" width="7.28515625" style="16" customWidth="1"/>
    <col min="19" max="19" width="7.140625" style="16" customWidth="1"/>
    <col min="20" max="21" width="7.42578125" style="16" customWidth="1"/>
    <col min="22" max="22" width="12.42578125" style="17" customWidth="1"/>
  </cols>
  <sheetData>
    <row r="2" spans="1:22" s="4" customFormat="1" ht="18.95" customHeight="1" x14ac:dyDescent="0.25">
      <c r="A2" s="1"/>
      <c r="B2" s="2"/>
      <c r="C2" s="25" t="s">
        <v>0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"/>
      <c r="P2" s="2"/>
      <c r="Q2" s="2"/>
      <c r="R2" s="2"/>
      <c r="S2" s="2"/>
      <c r="T2" s="2"/>
      <c r="U2" s="2"/>
      <c r="V2" s="3"/>
    </row>
    <row r="3" spans="1:22" s="4" customFormat="1" ht="113.85" customHeight="1" x14ac:dyDescent="0.25">
      <c r="A3" s="27" t="s">
        <v>1</v>
      </c>
      <c r="B3" s="27" t="s">
        <v>2</v>
      </c>
      <c r="C3" s="29" t="s">
        <v>3</v>
      </c>
      <c r="D3" s="30"/>
      <c r="E3" s="29" t="s">
        <v>4</v>
      </c>
      <c r="F3" s="30"/>
      <c r="G3" s="29" t="s">
        <v>5</v>
      </c>
      <c r="H3" s="30"/>
      <c r="I3" s="29" t="s">
        <v>6</v>
      </c>
      <c r="J3" s="30"/>
      <c r="K3" s="29" t="s">
        <v>7</v>
      </c>
      <c r="L3" s="30"/>
      <c r="M3" s="29" t="s">
        <v>8</v>
      </c>
      <c r="N3" s="30"/>
      <c r="O3" s="19" t="s">
        <v>9</v>
      </c>
      <c r="P3" s="20"/>
      <c r="Q3" s="21" t="s">
        <v>10</v>
      </c>
      <c r="R3" s="21"/>
      <c r="S3" s="21"/>
      <c r="T3" s="21"/>
      <c r="U3" s="21"/>
      <c r="V3" s="22" t="s">
        <v>11</v>
      </c>
    </row>
    <row r="4" spans="1:22" s="4" customFormat="1" ht="38.25" customHeight="1" x14ac:dyDescent="0.25">
      <c r="A4" s="28"/>
      <c r="B4" s="28"/>
      <c r="C4" s="5" t="s">
        <v>12</v>
      </c>
      <c r="D4" s="5" t="s">
        <v>13</v>
      </c>
      <c r="E4" s="5" t="s">
        <v>12</v>
      </c>
      <c r="F4" s="5" t="s">
        <v>13</v>
      </c>
      <c r="G4" s="5" t="s">
        <v>12</v>
      </c>
      <c r="H4" s="5" t="s">
        <v>13</v>
      </c>
      <c r="I4" s="5" t="s">
        <v>12</v>
      </c>
      <c r="J4" s="5" t="s">
        <v>13</v>
      </c>
      <c r="K4" s="5" t="s">
        <v>12</v>
      </c>
      <c r="L4" s="5" t="s">
        <v>13</v>
      </c>
      <c r="M4" s="5" t="s">
        <v>12</v>
      </c>
      <c r="N4" s="5" t="s">
        <v>13</v>
      </c>
      <c r="O4" s="6" t="s">
        <v>14</v>
      </c>
      <c r="P4" s="6" t="s">
        <v>15</v>
      </c>
      <c r="Q4" s="7" t="s">
        <v>16</v>
      </c>
      <c r="R4" s="7" t="s">
        <v>17</v>
      </c>
      <c r="S4" s="7" t="s">
        <v>18</v>
      </c>
      <c r="T4" s="7" t="s">
        <v>19</v>
      </c>
      <c r="U4" s="7" t="s">
        <v>20</v>
      </c>
      <c r="V4" s="23"/>
    </row>
    <row r="5" spans="1:22" s="4" customFormat="1" x14ac:dyDescent="0.25">
      <c r="A5" s="8">
        <v>654</v>
      </c>
      <c r="B5" s="9" t="s">
        <v>21</v>
      </c>
      <c r="C5" s="18">
        <v>3</v>
      </c>
      <c r="D5" s="18">
        <v>3</v>
      </c>
      <c r="E5" s="11">
        <v>11</v>
      </c>
      <c r="F5" s="10">
        <v>17</v>
      </c>
      <c r="G5" s="10">
        <v>5</v>
      </c>
      <c r="H5" s="10">
        <v>10</v>
      </c>
      <c r="I5" s="10">
        <v>6</v>
      </c>
      <c r="J5" s="10">
        <v>12</v>
      </c>
      <c r="K5" s="10">
        <v>26</v>
      </c>
      <c r="L5" s="10">
        <v>27</v>
      </c>
      <c r="M5" s="10">
        <v>14</v>
      </c>
      <c r="N5" s="10">
        <v>14</v>
      </c>
      <c r="O5" s="12">
        <f>C5+E5+G5+I5+K5+M5</f>
        <v>65</v>
      </c>
      <c r="P5" s="6">
        <f>D5+F5+H5+J5+L5+N5</f>
        <v>83</v>
      </c>
      <c r="Q5" s="13">
        <v>1.2</v>
      </c>
      <c r="R5" s="13">
        <f>[1]Кус.!E28</f>
        <v>1.2</v>
      </c>
      <c r="S5" s="13">
        <v>1.2</v>
      </c>
      <c r="T5" s="13">
        <f>[1]Кус.!E62</f>
        <v>1.05</v>
      </c>
      <c r="U5" s="13">
        <f>(Q5+R5+S5+T5)/4</f>
        <v>1.1624999999999999</v>
      </c>
      <c r="V5" s="14">
        <f>O5/P5*U5</f>
        <v>0.91039156626506013</v>
      </c>
    </row>
    <row r="6" spans="1:22" s="4" customFormat="1" x14ac:dyDescent="0.25">
      <c r="A6" s="8">
        <v>655</v>
      </c>
      <c r="B6" s="9" t="s">
        <v>22</v>
      </c>
      <c r="C6" s="18">
        <v>3</v>
      </c>
      <c r="D6" s="18">
        <v>3</v>
      </c>
      <c r="E6" s="11">
        <v>6</v>
      </c>
      <c r="F6" s="10">
        <v>6</v>
      </c>
      <c r="G6" s="10">
        <v>5</v>
      </c>
      <c r="H6" s="10">
        <v>10</v>
      </c>
      <c r="I6" s="10">
        <v>6</v>
      </c>
      <c r="J6" s="10">
        <v>8</v>
      </c>
      <c r="K6" s="10"/>
      <c r="L6" s="10"/>
      <c r="M6" s="10"/>
      <c r="N6" s="10"/>
      <c r="O6" s="12">
        <f>C6+E6+G6+I6+K6+M6</f>
        <v>20</v>
      </c>
      <c r="P6" s="6">
        <f t="shared" ref="O6:P8" si="0">D6+F6+H6+J6+L6+N6</f>
        <v>27</v>
      </c>
      <c r="Q6" s="13">
        <f>[1]Кус.!E8</f>
        <v>1</v>
      </c>
      <c r="R6" s="13">
        <f>[1]Кус.!E29</f>
        <v>1</v>
      </c>
      <c r="S6" s="13">
        <f>[1]Кус.!E46</f>
        <v>1</v>
      </c>
      <c r="T6" s="13">
        <f>[1]Кус.!E63</f>
        <v>1</v>
      </c>
      <c r="U6" s="13">
        <f t="shared" ref="U6:U8" si="1">(Q6+R6+S6+T6)/4</f>
        <v>1</v>
      </c>
      <c r="V6" s="14">
        <f t="shared" ref="V6:V8" si="2">O6/P6*U6</f>
        <v>0.7407407407407407</v>
      </c>
    </row>
    <row r="7" spans="1:22" s="4" customFormat="1" x14ac:dyDescent="0.25">
      <c r="A7" s="8">
        <v>663</v>
      </c>
      <c r="B7" s="9" t="s">
        <v>23</v>
      </c>
      <c r="C7" s="18">
        <v>3</v>
      </c>
      <c r="D7" s="18">
        <v>3</v>
      </c>
      <c r="E7" s="11">
        <v>6</v>
      </c>
      <c r="F7" s="10">
        <v>6</v>
      </c>
      <c r="G7" s="10">
        <v>5</v>
      </c>
      <c r="H7" s="10">
        <v>10</v>
      </c>
      <c r="I7" s="10">
        <v>6</v>
      </c>
      <c r="J7" s="10">
        <v>8</v>
      </c>
      <c r="K7" s="10"/>
      <c r="L7" s="10"/>
      <c r="M7" s="10"/>
      <c r="N7" s="10"/>
      <c r="O7" s="12">
        <f t="shared" si="0"/>
        <v>20</v>
      </c>
      <c r="P7" s="6">
        <f t="shared" si="0"/>
        <v>27</v>
      </c>
      <c r="Q7" s="13">
        <v>1.2</v>
      </c>
      <c r="R7" s="13">
        <v>1</v>
      </c>
      <c r="S7" s="13">
        <v>1.05</v>
      </c>
      <c r="T7" s="13">
        <f>[1]Кус.!E65</f>
        <v>1</v>
      </c>
      <c r="U7" s="13">
        <f t="shared" si="1"/>
        <v>1.0625</v>
      </c>
      <c r="V7" s="14">
        <f t="shared" si="2"/>
        <v>0.78703703703703698</v>
      </c>
    </row>
    <row r="8" spans="1:22" s="4" customFormat="1" x14ac:dyDescent="0.25">
      <c r="A8" s="8">
        <v>659</v>
      </c>
      <c r="B8" s="9" t="s">
        <v>24</v>
      </c>
      <c r="C8" s="18">
        <v>3</v>
      </c>
      <c r="D8" s="18">
        <v>3</v>
      </c>
      <c r="E8" s="11">
        <v>9</v>
      </c>
      <c r="F8" s="10">
        <v>17</v>
      </c>
      <c r="G8" s="10">
        <v>5</v>
      </c>
      <c r="H8" s="10">
        <v>10</v>
      </c>
      <c r="I8" s="10">
        <v>6</v>
      </c>
      <c r="J8" s="10">
        <v>12</v>
      </c>
      <c r="K8" s="10">
        <v>19</v>
      </c>
      <c r="L8" s="10">
        <v>27</v>
      </c>
      <c r="M8" s="10">
        <v>14</v>
      </c>
      <c r="N8" s="10">
        <v>14</v>
      </c>
      <c r="O8" s="12">
        <f t="shared" si="0"/>
        <v>56</v>
      </c>
      <c r="P8" s="6">
        <f t="shared" si="0"/>
        <v>83</v>
      </c>
      <c r="Q8" s="13">
        <f>[1]Кус.!E11</f>
        <v>1.2</v>
      </c>
      <c r="R8" s="13">
        <v>1.2</v>
      </c>
      <c r="S8" s="13">
        <v>1.1499999999999999</v>
      </c>
      <c r="T8" s="13">
        <v>1.05</v>
      </c>
      <c r="U8" s="13">
        <f t="shared" si="1"/>
        <v>1.1499999999999999</v>
      </c>
      <c r="V8" s="14">
        <f t="shared" si="2"/>
        <v>0.77590361445783118</v>
      </c>
    </row>
    <row r="10" spans="1:22" ht="15.75" customHeight="1" x14ac:dyDescent="0.25">
      <c r="C10" s="15" t="s">
        <v>25</v>
      </c>
    </row>
    <row r="11" spans="1:22" ht="48" customHeight="1" x14ac:dyDescent="0.25">
      <c r="A11" s="24" t="s">
        <v>26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</sheetData>
  <mergeCells count="13">
    <mergeCell ref="O3:P3"/>
    <mergeCell ref="Q3:U3"/>
    <mergeCell ref="V3:V4"/>
    <mergeCell ref="A11:P11"/>
    <mergeCell ref="C2:N2"/>
    <mergeCell ref="A3:A4"/>
    <mergeCell ref="B3:B4"/>
    <mergeCell ref="C3:D3"/>
    <mergeCell ref="E3:F3"/>
    <mergeCell ref="G3:H3"/>
    <mergeCell ref="I3:J3"/>
    <mergeCell ref="K3:L3"/>
    <mergeCell ref="M3:N3"/>
  </mergeCells>
  <pageMargins left="0.25" right="0.25" top="0.75" bottom="0.75" header="0.3" footer="0.3"/>
  <pageSetup paperSize="9" scale="49" orientation="landscape" r:id="rId1"/>
  <colBreaks count="1" manualBreakCount="1">
    <brk id="14" max="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D8DA2-2A30-46E5-8634-9A7F82872CD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Итоговая оценка</vt:lpstr>
      <vt:lpstr>Лист1</vt:lpstr>
      <vt:lpstr>'Итоговая оценка'!Заголовки_для_печати</vt:lpstr>
      <vt:lpstr>'Итоговая оценка'!Область_печати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2024-06-17T05:02:59Z</cp:lastPrinted>
  <dcterms:created xsi:type="dcterms:W3CDTF">2023-06-21T05:30:16Z</dcterms:created>
  <dcterms:modified xsi:type="dcterms:W3CDTF">2025-04-09T09:36:10Z</dcterms:modified>
</cp:coreProperties>
</file>